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16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<sst xmlns="http://schemas.openxmlformats.org/spreadsheetml/2006/main" count="148" uniqueCount="127">
  <si>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</si>
  <si>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</si>
  <si>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</si>
  <si>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</si>
  <si>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</si>
  <si>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</si>
  <si>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</si>
  <si>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</si>
  <si>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</si>
  <si>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</si>
  <si>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</si>
  <si>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</si>
  <si>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</si>
  <si>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</si>
  <si>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</si>
  <si>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</si>
  <si>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</si>
  <si>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</si>
  <si>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</si>
  <si>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</si>
  <si>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</si>
  <si>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</si>
  <si>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</si>
  <si>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</si>
  <si>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</si>
  <si>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</si>
  <si>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</si>
  <si>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</si>
  <si>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</si>
  <si>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</si>
  <si>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</si>
  <si>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</si>
  <si>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</si>
  <si>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</si>
  <si>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</si>
  <si>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</si>
  <si>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</si>
  <si>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</si>
  <si>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</si>
  <si>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</si>
  <si>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</si>
  <si>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</si>
  <si>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</si>
  <si>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</si>
  <si>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</si>
  <si>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</si>
  <si>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</si>
  <si>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</si>
  <si>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</si>
  <si>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</si>
  <si>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</si>
  <si>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</si>
  <si>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</si>
  <si>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</si>
  <si>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</si>
  <si>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</si>
  <si>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</si>
  <si>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</si>
  <si>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</si>
  <si>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</si>
  <si>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</si>
  <si>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</si>
  <si>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</si>
  <si>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</si>
  <si>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</si>
  <si>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</si>
  <si>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</si>
  <si>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</si>
  <si>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</si>
  <si>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</si>
  <si>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</si>
  <si>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</si>
  <si>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</si>
  <si>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</si>
  <si>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</si>
  <si>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</si>
  <si>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</si>
  <si>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</si>
  <si>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</si>
  <si>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</si>
  <si>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</si>
  <si>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</si>
  <si>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</si>
  <si>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</si>
  <si>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</si>
  <si>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</si>
  <si>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</si>
  <si>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</si>
  <si>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</si>
  <si>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</si>
  <si>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</si>
  <si>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</si>
  <si>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</si>
  <si>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</si>
  <si>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</si>
  <si>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</si>
  <si>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</si>
  <si>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</si>
  <si>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</si>
  <si>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</si>
  <si>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</si>
  <si>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</si>
  <si>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</si>
  <si>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</si>
  <si>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</si>
  <si>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</si>
  <si>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</si>
  <si>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</si>
  <si>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</si>
  <si>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</si>
  <si>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</si>
  <si>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</si>
  <si>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</si>
  <si>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</si>
  <si>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</si>
  <si>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</si>
  <si>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</si>
  <si>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</si>
  <si>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Черкаський окружний адміністративний суд</t>
  </si>
  <si>
    <t xml:space="preserve">18002, м.Черкаси, бульвар Шевченка, 117    
</t>
  </si>
  <si>
    <t>2019 рік</t>
  </si>
  <si>
    <t>С.М.Гарань</t>
  </si>
  <si>
    <t>О.Номоконова</t>
  </si>
  <si>
    <t xml:space="preserve">0472 33 52 32 
</t>
  </si>
  <si>
    <t xml:space="preserve">0472 33 52 37 
</t>
  </si>
  <si>
    <t xml:space="preserve">inbox@adm.ck.court.gov.ua 
</t>
  </si>
  <si>
    <t>11 січня 2020 року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</si>
</sst>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&amp;L8F333590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5066</v>
      </c>
      <c r="E1" s="70">
        <v>5066</v>
      </c>
      <c r="F1" s="70">
        <v>5066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4773</v>
      </c>
      <c r="D39" s="86">
        <f aca="true" t="shared" si="3" ref="D39:K39">SUM(D40,D47,D48,D49)</f>
        <v>6878968.549999891</v>
      </c>
      <c r="E39" s="74">
        <f t="shared" si="3"/>
        <v>2312</v>
      </c>
      <c r="F39" s="86">
        <f t="shared" si="3"/>
        <v>7174423.20999997</v>
      </c>
      <c r="G39" s="74">
        <f t="shared" si="3"/>
        <v>184</v>
      </c>
      <c r="H39" s="86">
        <f t="shared" si="3"/>
        <v>832788.83</v>
      </c>
      <c r="I39" s="74">
        <f t="shared" si="3"/>
        <v>23</v>
      </c>
      <c r="J39" s="86">
        <f t="shared" si="3"/>
        <v>410720.14999999997</v>
      </c>
      <c r="K39" s="74">
        <f t="shared" si="3"/>
        <v>1381</v>
      </c>
      <c r="L39" s="86">
        <f>SUM(L40,L47,L48,L49)</f>
        <v>1265100.92000002</v>
      </c>
    </row>
    <row r="40" spans="1:12" ht="21" customHeight="1">
      <c r="A40" s="61">
        <v>35</v>
      </c>
      <c r="B40" s="64" t="s">
        <v>85</v>
      </c>
      <c r="C40" s="75">
        <f>SUM(C41,C44)</f>
        <v>4609</v>
      </c>
      <c r="D40" s="87">
        <f>SUM(D41,D44)</f>
        <v>6749444.1499998905</v>
      </c>
      <c r="E40" s="75">
        <f aca="true" t="shared" si="4" ref="E40:L40">SUM(E41,E44)</f>
        <v>2207</v>
      </c>
      <c r="F40" s="87">
        <f t="shared" si="4"/>
        <v>7096179.10999997</v>
      </c>
      <c r="G40" s="75">
        <f t="shared" si="4"/>
        <v>180</v>
      </c>
      <c r="H40" s="87">
        <f t="shared" si="4"/>
        <v>830479.13</v>
      </c>
      <c r="I40" s="75">
        <f t="shared" si="4"/>
        <v>23</v>
      </c>
      <c r="J40" s="87">
        <f t="shared" si="4"/>
        <v>410720.14999999997</v>
      </c>
      <c r="K40" s="75">
        <f t="shared" si="4"/>
        <v>1326</v>
      </c>
      <c r="L40" s="87">
        <f t="shared" si="4"/>
        <v>1208047.22000002</v>
      </c>
    </row>
    <row r="41" spans="1:12" ht="19.5" customHeight="1">
      <c r="A41" s="61">
        <v>36</v>
      </c>
      <c r="B41" s="64" t="s">
        <v>86</v>
      </c>
      <c r="C41" s="76">
        <v>1280</v>
      </c>
      <c r="D41" s="88">
        <v>3784007.54999998</v>
      </c>
      <c r="E41" s="77">
        <v>816</v>
      </c>
      <c r="F41" s="89">
        <v>4622581.52999999</v>
      </c>
      <c r="G41" s="76">
        <v>33</v>
      </c>
      <c r="H41" s="88">
        <v>558183.25</v>
      </c>
      <c r="I41" s="78">
        <v>5</v>
      </c>
      <c r="J41" s="93">
        <v>396927.35</v>
      </c>
      <c r="K41" s="77">
        <v>135</v>
      </c>
      <c r="L41" s="89">
        <v>157644.42</v>
      </c>
    </row>
    <row r="42" spans="1:12" ht="16.5" customHeight="1">
      <c r="A42" s="61">
        <v>37</v>
      </c>
      <c r="B42" s="65" t="s">
        <v>87</v>
      </c>
      <c r="C42" s="76">
        <v>673</v>
      </c>
      <c r="D42" s="88">
        <v>3261892.94</v>
      </c>
      <c r="E42" s="77">
        <v>501</v>
      </c>
      <c r="F42" s="89">
        <v>4242186.98</v>
      </c>
      <c r="G42" s="76">
        <v>20</v>
      </c>
      <c r="H42" s="88">
        <v>545562.86</v>
      </c>
      <c r="I42" s="78">
        <v>2</v>
      </c>
      <c r="J42" s="93">
        <v>394094.47</v>
      </c>
      <c r="K42" s="77">
        <v>2</v>
      </c>
      <c r="L42" s="89">
        <v>5267.49</v>
      </c>
    </row>
    <row r="43" spans="1:12" ht="16.5" customHeight="1">
      <c r="A43" s="61">
        <v>38</v>
      </c>
      <c r="B43" s="65" t="s">
        <v>76</v>
      </c>
      <c r="C43" s="76">
        <v>607</v>
      </c>
      <c r="D43" s="88">
        <v>522114.610000005</v>
      </c>
      <c r="E43" s="77">
        <v>315</v>
      </c>
      <c r="F43" s="89">
        <v>380394.550000001</v>
      </c>
      <c r="G43" s="76">
        <v>13</v>
      </c>
      <c r="H43" s="88">
        <v>12620.39</v>
      </c>
      <c r="I43" s="78">
        <v>3</v>
      </c>
      <c r="J43" s="93">
        <v>2832.88</v>
      </c>
      <c r="K43" s="77">
        <v>133</v>
      </c>
      <c r="L43" s="89">
        <v>152376.93</v>
      </c>
    </row>
    <row r="44" spans="1:12" ht="21" customHeight="1">
      <c r="A44" s="61">
        <v>39</v>
      </c>
      <c r="B44" s="64" t="s">
        <v>88</v>
      </c>
      <c r="C44" s="76">
        <v>3329</v>
      </c>
      <c r="D44" s="88">
        <v>2965436.59999991</v>
      </c>
      <c r="E44" s="77">
        <v>1391</v>
      </c>
      <c r="F44" s="89">
        <v>2473597.57999998</v>
      </c>
      <c r="G44" s="76">
        <v>147</v>
      </c>
      <c r="H44" s="88">
        <v>272295.88</v>
      </c>
      <c r="I44" s="78">
        <v>18</v>
      </c>
      <c r="J44" s="93">
        <v>13792.8</v>
      </c>
      <c r="K44" s="77">
        <v>1191</v>
      </c>
      <c r="L44" s="89">
        <v>1050402.80000002</v>
      </c>
    </row>
    <row r="45" spans="1:12" ht="30" customHeight="1">
      <c r="A45" s="61">
        <v>40</v>
      </c>
      <c r="B45" s="65" t="s">
        <v>89</v>
      </c>
      <c r="C45" s="76">
        <v>649</v>
      </c>
      <c r="D45" s="88">
        <v>1164307</v>
      </c>
      <c r="E45" s="77">
        <v>467</v>
      </c>
      <c r="F45" s="89">
        <v>1588614.92</v>
      </c>
      <c r="G45" s="76">
        <v>63</v>
      </c>
      <c r="H45" s="88">
        <v>189418.91</v>
      </c>
      <c r="I45" s="78">
        <v>1</v>
      </c>
      <c r="J45" s="93">
        <v>768.4</v>
      </c>
      <c r="K45" s="77">
        <v>6</v>
      </c>
      <c r="L45" s="89">
        <v>11526</v>
      </c>
    </row>
    <row r="46" spans="1:12" ht="21" customHeight="1">
      <c r="A46" s="61">
        <v>41</v>
      </c>
      <c r="B46" s="65" t="s">
        <v>79</v>
      </c>
      <c r="C46" s="76">
        <v>2680</v>
      </c>
      <c r="D46" s="88">
        <v>1801129.59999995</v>
      </c>
      <c r="E46" s="77">
        <v>924</v>
      </c>
      <c r="F46" s="89">
        <v>884982.66000001</v>
      </c>
      <c r="G46" s="76">
        <v>84</v>
      </c>
      <c r="H46" s="88">
        <v>82876.97</v>
      </c>
      <c r="I46" s="78">
        <v>17</v>
      </c>
      <c r="J46" s="93">
        <v>13024.4</v>
      </c>
      <c r="K46" s="77">
        <v>1185</v>
      </c>
      <c r="L46" s="89">
        <v>1038876.80000002</v>
      </c>
    </row>
    <row r="47" spans="1:12" ht="45" customHeight="1">
      <c r="A47" s="61">
        <v>42</v>
      </c>
      <c r="B47" s="64" t="s">
        <v>90</v>
      </c>
      <c r="C47" s="76">
        <v>51</v>
      </c>
      <c r="D47" s="88">
        <v>66131.4</v>
      </c>
      <c r="E47" s="77">
        <v>7</v>
      </c>
      <c r="F47" s="89">
        <v>17147.2</v>
      </c>
      <c r="G47" s="76">
        <v>0</v>
      </c>
      <c r="H47" s="88">
        <v>0</v>
      </c>
      <c r="I47" s="78">
        <v>0</v>
      </c>
      <c r="J47" s="93">
        <v>0</v>
      </c>
      <c r="K47" s="77">
        <v>44</v>
      </c>
      <c r="L47" s="89">
        <v>50714.4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113</v>
      </c>
      <c r="D49" s="88">
        <v>63393.0000000001</v>
      </c>
      <c r="E49" s="77">
        <v>98</v>
      </c>
      <c r="F49" s="89">
        <v>61096.9000000001</v>
      </c>
      <c r="G49" s="76">
        <v>4</v>
      </c>
      <c r="H49" s="88">
        <v>2309.7</v>
      </c>
      <c r="I49" s="78">
        <v>0</v>
      </c>
      <c r="J49" s="93">
        <v>0</v>
      </c>
      <c r="K49" s="77">
        <v>11</v>
      </c>
      <c r="L49" s="89">
        <v>6339.3</v>
      </c>
    </row>
    <row r="50" spans="1:12" ht="21.75" customHeight="1">
      <c r="A50" s="61">
        <v>45</v>
      </c>
      <c r="B50" s="63" t="s">
        <v>116</v>
      </c>
      <c r="C50" s="74">
        <f>SUM(C51:C54)</f>
        <v>291</v>
      </c>
      <c r="D50" s="86">
        <f aca="true" t="shared" si="5" ref="D50:L50">SUM(D51:D54)</f>
        <v>2592.5499999999997</v>
      </c>
      <c r="E50" s="74">
        <f t="shared" si="5"/>
        <v>291</v>
      </c>
      <c r="F50" s="86">
        <f t="shared" si="5"/>
        <v>7296.47000000001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263</v>
      </c>
      <c r="D51" s="87">
        <v>1699.33</v>
      </c>
      <c r="E51" s="79">
        <v>263</v>
      </c>
      <c r="F51" s="90">
        <v>5869.42000000001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11</v>
      </c>
      <c r="D52" s="87">
        <v>633.93</v>
      </c>
      <c r="E52" s="79">
        <v>11</v>
      </c>
      <c r="F52" s="90">
        <v>633.96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2</v>
      </c>
      <c r="D53" s="87">
        <v>172.89</v>
      </c>
      <c r="E53" s="79">
        <v>2</v>
      </c>
      <c r="F53" s="90">
        <v>231.84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15</v>
      </c>
      <c r="D54" s="87">
        <v>86.4</v>
      </c>
      <c r="E54" s="79">
        <v>15</v>
      </c>
      <c r="F54" s="90">
        <v>561.25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5064</v>
      </c>
      <c r="D56" s="86">
        <f aca="true" t="shared" si="6" ref="D56:L56">SUM(D6,D28,D39,D50,D55)</f>
        <v>6881561.099999891</v>
      </c>
      <c r="E56" s="74">
        <f t="shared" si="6"/>
        <v>2603</v>
      </c>
      <c r="F56" s="86">
        <f t="shared" si="6"/>
        <v>7181719.67999997</v>
      </c>
      <c r="G56" s="74">
        <f t="shared" si="6"/>
        <v>184</v>
      </c>
      <c r="H56" s="86">
        <f t="shared" si="6"/>
        <v>832788.83</v>
      </c>
      <c r="I56" s="74">
        <f t="shared" si="6"/>
        <v>23</v>
      </c>
      <c r="J56" s="86">
        <f t="shared" si="6"/>
        <v>410720.14999999997</v>
      </c>
      <c r="K56" s="74">
        <f t="shared" si="6"/>
        <v>1381</v>
      </c>
      <c r="L56" s="86">
        <f t="shared" si="6"/>
        <v>1265100.92000002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&amp;L8F333590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1336</v>
      </c>
      <c r="F4" s="84">
        <f>SUM(F5:F25)</f>
        <v>1219864.2600000037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97</v>
      </c>
      <c r="F5" s="85">
        <v>100861.73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37</v>
      </c>
      <c r="F11" s="85">
        <v>33809.6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9</v>
      </c>
      <c r="F12" s="85">
        <v>6915.6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484</v>
      </c>
      <c r="F13" s="85">
        <v>453548.800000003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472</v>
      </c>
      <c r="F14" s="85">
        <v>413207.100000002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235</v>
      </c>
      <c r="F17" s="85">
        <v>209984.629999999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768.4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</v>
      </c>
      <c r="F22" s="85">
        <v>768.4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3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&amp;L8F333590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2020-02-19T09:12:27Z</dcterms:modified>
  <cp:category/>
  <cp:version/>
  <cp:contentType/>
  <cp:contentStatus/>
</cp:coreProperties>
</file>