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16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<sst xmlns="http://schemas.openxmlformats.org/spreadsheetml/2006/main" count="148" uniqueCount="127">
  <si>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</si>
  <si>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</si>
  <si>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</si>
  <si>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</si>
  <si>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</si>
  <si>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</si>
  <si>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</si>
  <si>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</si>
  <si>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</si>
  <si>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</si>
  <si>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</si>
  <si>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</si>
  <si>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</si>
  <si>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</si>
  <si>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</si>
  <si>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</si>
  <si>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</si>
  <si>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</si>
  <si>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</si>
  <si>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</si>
  <si>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</si>
  <si>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</si>
  <si>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</si>
  <si>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</si>
  <si>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</si>
  <si>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</si>
  <si>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</si>
  <si>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</si>
  <si>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</si>
  <si>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</si>
  <si>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</si>
  <si>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</si>
  <si>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</si>
  <si>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</si>
  <si>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</si>
  <si>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</si>
  <si>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</si>
  <si>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</si>
  <si>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</si>
  <si>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</si>
  <si>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</si>
  <si>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</si>
  <si>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</si>
  <si>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</si>
  <si>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</si>
  <si>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</si>
  <si>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</si>
  <si>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</si>
  <si>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</si>
  <si>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</si>
  <si>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</si>
  <si>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</si>
  <si>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</si>
  <si>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</si>
  <si>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</si>
  <si>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</si>
  <si>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</si>
  <si>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</si>
  <si>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</si>
  <si>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</si>
  <si>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</si>
  <si>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</si>
  <si>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</si>
  <si>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</si>
  <si>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</si>
  <si>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</si>
  <si>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</si>
  <si>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</si>
  <si>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</si>
  <si>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</si>
  <si>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</si>
  <si>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</si>
  <si>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</si>
  <si>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</si>
  <si>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</si>
  <si>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</si>
  <si>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</si>
  <si>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</si>
  <si>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</si>
  <si>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</si>
  <si>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</si>
  <si>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</si>
  <si>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</si>
  <si>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</si>
  <si>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</si>
  <si>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</si>
  <si>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</si>
  <si>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</si>
  <si>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</si>
  <si>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</si>
  <si>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</si>
  <si>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</si>
  <si>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</si>
  <si>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</si>
  <si>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</si>
  <si>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</si>
  <si>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</si>
  <si>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</si>
  <si>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</si>
  <si>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</si>
  <si>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</si>
  <si>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</si>
  <si>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</si>
  <si>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</si>
  <si>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</si>
  <si>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</si>
  <si>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</si>
  <si>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</si>
  <si>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</si>
  <si>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</si>
  <si>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</si>
  <si>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</si>
  <si>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</si>
  <si>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</si>
  <si>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</si>
  <si>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</si>
  <si>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</si>
  <si>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</si>
  <si>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Черкаський окружний адміністративний суд</t>
  </si>
  <si>
    <t>18002, м. Черкаси , бульвар Шевченка, 117</t>
  </si>
  <si>
    <t>2020 рік</t>
  </si>
  <si>
    <t>С.М. Гарань</t>
  </si>
  <si>
    <t>Ю.В. Ладан</t>
  </si>
  <si>
    <t>0472 33 52 32</t>
  </si>
  <si>
    <t>0472 33 52 37</t>
  </si>
  <si>
    <t>inbox@adm.ck.court.gov.ua</t>
  </si>
  <si>
    <t>5 січня 2021 року</t>
  </si>
</sst>
</file>

<file path=xl/styles.xml><?xml version="1.0" encoding="utf-8"?>
<styleSheet xmlns="http://schemas.openxmlformats.org/spreadsheetml/2006/main">
  <numFmts count="6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30" borderId="0" applyNumberFormat="0" applyBorder="0" applyAlignment="0" applyProtection="0"/>
    <xf numFmtId="0" fontId="0" fillId="31" borderId="8" applyNumberFormat="0" applyFont="0" applyAlignment="0" applyProtection="0"/>
    <xf numFmtId="0" fontId="58" fillId="29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Обчислення" xfId="55"/>
    <cellStyle name="Обычный 2" xfId="56"/>
    <cellStyle name="Обычный 2 2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Середній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22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&amp;L45535856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6992</v>
      </c>
      <c r="E1" s="70">
        <v>6992</v>
      </c>
      <c r="F1" s="70">
        <v>6992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3.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3.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3.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3.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69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1.2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27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27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3.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6580</v>
      </c>
      <c r="D39" s="86">
        <f aca="true" t="shared" si="3" ref="D39:K39">SUM(D40,D47,D48,D49)</f>
        <v>7714172.40999975</v>
      </c>
      <c r="E39" s="74">
        <f t="shared" si="3"/>
        <v>3312</v>
      </c>
      <c r="F39" s="86">
        <f t="shared" si="3"/>
        <v>6681155.12999996</v>
      </c>
      <c r="G39" s="74">
        <f t="shared" si="3"/>
        <v>171</v>
      </c>
      <c r="H39" s="86">
        <f t="shared" si="3"/>
        <v>501903.44999999995</v>
      </c>
      <c r="I39" s="74">
        <f t="shared" si="3"/>
        <v>40</v>
      </c>
      <c r="J39" s="86">
        <f t="shared" si="3"/>
        <v>102884.23</v>
      </c>
      <c r="K39" s="74">
        <f t="shared" si="3"/>
        <v>1763</v>
      </c>
      <c r="L39" s="86">
        <f>SUM(L40,L47,L48,L49)</f>
        <v>1604478.04000004</v>
      </c>
    </row>
    <row r="40" spans="1:12" ht="21" customHeight="1">
      <c r="A40" s="61">
        <v>35</v>
      </c>
      <c r="B40" s="64" t="s">
        <v>85</v>
      </c>
      <c r="C40" s="75">
        <f>SUM(C41,C44)</f>
        <v>6459</v>
      </c>
      <c r="D40" s="87">
        <f>SUM(D41,D44)</f>
        <v>7639978.05999975</v>
      </c>
      <c r="E40" s="75">
        <f aca="true" t="shared" si="4" ref="E40:L40">SUM(E41,E44)</f>
        <v>3206</v>
      </c>
      <c r="F40" s="87">
        <f t="shared" si="4"/>
        <v>6612125.95999996</v>
      </c>
      <c r="G40" s="75">
        <f t="shared" si="4"/>
        <v>164</v>
      </c>
      <c r="H40" s="87">
        <f t="shared" si="4"/>
        <v>498420.23</v>
      </c>
      <c r="I40" s="75">
        <f t="shared" si="4"/>
        <v>40</v>
      </c>
      <c r="J40" s="87">
        <f t="shared" si="4"/>
        <v>102884.23</v>
      </c>
      <c r="K40" s="75">
        <f t="shared" si="4"/>
        <v>1757</v>
      </c>
      <c r="L40" s="87">
        <f t="shared" si="4"/>
        <v>1600694.44000004</v>
      </c>
    </row>
    <row r="41" spans="1:12" ht="19.5" customHeight="1">
      <c r="A41" s="61">
        <v>36</v>
      </c>
      <c r="B41" s="64" t="s">
        <v>86</v>
      </c>
      <c r="C41" s="76">
        <v>1355</v>
      </c>
      <c r="D41" s="88">
        <v>3577833.85999999</v>
      </c>
      <c r="E41" s="77">
        <v>957</v>
      </c>
      <c r="F41" s="89">
        <v>3419199.38</v>
      </c>
      <c r="G41" s="76">
        <v>35</v>
      </c>
      <c r="H41" s="88">
        <v>291539.5</v>
      </c>
      <c r="I41" s="78">
        <v>3</v>
      </c>
      <c r="J41" s="93">
        <v>20365.03</v>
      </c>
      <c r="K41" s="77">
        <v>124</v>
      </c>
      <c r="L41" s="89">
        <v>171754.84</v>
      </c>
    </row>
    <row r="42" spans="1:12" ht="16.5" customHeight="1">
      <c r="A42" s="61">
        <v>37</v>
      </c>
      <c r="B42" s="65" t="s">
        <v>87</v>
      </c>
      <c r="C42" s="76">
        <v>843</v>
      </c>
      <c r="D42" s="88">
        <v>3053994.68</v>
      </c>
      <c r="E42" s="77">
        <v>728</v>
      </c>
      <c r="F42" s="89">
        <v>3039408.5</v>
      </c>
      <c r="G42" s="76">
        <v>25</v>
      </c>
      <c r="H42" s="88">
        <v>274635.88</v>
      </c>
      <c r="I42" s="78">
        <v>2</v>
      </c>
      <c r="J42" s="93">
        <v>13694.73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512</v>
      </c>
      <c r="D43" s="88">
        <v>523839.179999998</v>
      </c>
      <c r="E43" s="77">
        <v>229</v>
      </c>
      <c r="F43" s="89">
        <v>379790.879999999</v>
      </c>
      <c r="G43" s="76">
        <v>10</v>
      </c>
      <c r="H43" s="88">
        <v>16903.62</v>
      </c>
      <c r="I43" s="78">
        <v>1</v>
      </c>
      <c r="J43" s="93">
        <v>6670.3</v>
      </c>
      <c r="K43" s="77">
        <v>124</v>
      </c>
      <c r="L43" s="89">
        <v>171754.84</v>
      </c>
    </row>
    <row r="44" spans="1:12" ht="21" customHeight="1">
      <c r="A44" s="61">
        <v>39</v>
      </c>
      <c r="B44" s="64" t="s">
        <v>88</v>
      </c>
      <c r="C44" s="76">
        <v>5104</v>
      </c>
      <c r="D44" s="88">
        <v>4062144.19999976</v>
      </c>
      <c r="E44" s="77">
        <v>2249</v>
      </c>
      <c r="F44" s="89">
        <v>3192926.57999996</v>
      </c>
      <c r="G44" s="76">
        <v>129</v>
      </c>
      <c r="H44" s="88">
        <v>206880.73</v>
      </c>
      <c r="I44" s="78">
        <v>37</v>
      </c>
      <c r="J44" s="93">
        <v>82519.2</v>
      </c>
      <c r="K44" s="77">
        <v>1633</v>
      </c>
      <c r="L44" s="89">
        <v>1428939.60000004</v>
      </c>
    </row>
    <row r="45" spans="1:12" ht="30" customHeight="1">
      <c r="A45" s="61">
        <v>40</v>
      </c>
      <c r="B45" s="65" t="s">
        <v>89</v>
      </c>
      <c r="C45" s="76">
        <v>780</v>
      </c>
      <c r="D45" s="88">
        <v>1204265</v>
      </c>
      <c r="E45" s="77">
        <v>529</v>
      </c>
      <c r="F45" s="89">
        <v>1536287.38</v>
      </c>
      <c r="G45" s="76">
        <v>54</v>
      </c>
      <c r="H45" s="88">
        <v>122504.11</v>
      </c>
      <c r="I45" s="78">
        <v>25</v>
      </c>
      <c r="J45" s="93">
        <v>71346.2</v>
      </c>
      <c r="K45" s="77">
        <v>3</v>
      </c>
      <c r="L45" s="89">
        <v>6306</v>
      </c>
    </row>
    <row r="46" spans="1:12" ht="21" customHeight="1">
      <c r="A46" s="61">
        <v>41</v>
      </c>
      <c r="B46" s="65" t="s">
        <v>79</v>
      </c>
      <c r="C46" s="76">
        <v>4324</v>
      </c>
      <c r="D46" s="88">
        <v>2857879.19999992</v>
      </c>
      <c r="E46" s="77">
        <v>1720</v>
      </c>
      <c r="F46" s="89">
        <v>1656639.20000004</v>
      </c>
      <c r="G46" s="76">
        <v>75</v>
      </c>
      <c r="H46" s="88">
        <v>84376.6200000001</v>
      </c>
      <c r="I46" s="78">
        <v>12</v>
      </c>
      <c r="J46" s="93">
        <v>11173</v>
      </c>
      <c r="K46" s="77">
        <v>1630</v>
      </c>
      <c r="L46" s="89">
        <v>1422633.60000004</v>
      </c>
    </row>
    <row r="47" spans="1:12" ht="45" customHeight="1">
      <c r="A47" s="61">
        <v>42</v>
      </c>
      <c r="B47" s="64" t="s">
        <v>90</v>
      </c>
      <c r="C47" s="76">
        <v>6</v>
      </c>
      <c r="D47" s="88">
        <v>6089.55</v>
      </c>
      <c r="E47" s="77">
        <v>4</v>
      </c>
      <c r="F47" s="89">
        <v>5278.36</v>
      </c>
      <c r="G47" s="76">
        <v>1</v>
      </c>
      <c r="H47" s="88">
        <v>960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115</v>
      </c>
      <c r="D49" s="88">
        <v>68104.7999999999</v>
      </c>
      <c r="E49" s="77">
        <v>102</v>
      </c>
      <c r="F49" s="89">
        <v>63750.8099999999</v>
      </c>
      <c r="G49" s="76">
        <v>6</v>
      </c>
      <c r="H49" s="88">
        <v>2523.22</v>
      </c>
      <c r="I49" s="78">
        <v>0</v>
      </c>
      <c r="J49" s="93">
        <v>0</v>
      </c>
      <c r="K49" s="77">
        <v>6</v>
      </c>
      <c r="L49" s="89">
        <v>3783.6</v>
      </c>
    </row>
    <row r="50" spans="1:12" ht="21.75" customHeight="1">
      <c r="A50" s="61">
        <v>45</v>
      </c>
      <c r="B50" s="63" t="s">
        <v>116</v>
      </c>
      <c r="C50" s="74">
        <f>SUM(C51:C54)</f>
        <v>407</v>
      </c>
      <c r="D50" s="86">
        <f aca="true" t="shared" si="5" ref="D50:L50">SUM(D51:D54)</f>
        <v>3705.8400000000197</v>
      </c>
      <c r="E50" s="74">
        <f t="shared" si="5"/>
        <v>407</v>
      </c>
      <c r="F50" s="86">
        <f t="shared" si="5"/>
        <v>10316.48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397</v>
      </c>
      <c r="D51" s="87">
        <v>3529.31000000002</v>
      </c>
      <c r="E51" s="79">
        <v>397</v>
      </c>
      <c r="F51" s="90">
        <v>10075.9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2</v>
      </c>
      <c r="D52" s="87">
        <v>126.12</v>
      </c>
      <c r="E52" s="79">
        <v>2</v>
      </c>
      <c r="F52" s="90">
        <v>126.12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2</v>
      </c>
      <c r="D53" s="87">
        <v>12.6</v>
      </c>
      <c r="E53" s="79">
        <v>2</v>
      </c>
      <c r="F53" s="90">
        <v>44.15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6</v>
      </c>
      <c r="D54" s="87">
        <v>37.81</v>
      </c>
      <c r="E54" s="79">
        <v>6</v>
      </c>
      <c r="F54" s="90">
        <v>70.31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4.25">
      <c r="A56" s="61">
        <v>51</v>
      </c>
      <c r="B56" s="62" t="s">
        <v>117</v>
      </c>
      <c r="C56" s="74">
        <f>SUM(C6,C28,C39,C50,C55)</f>
        <v>6987</v>
      </c>
      <c r="D56" s="86">
        <f aca="true" t="shared" si="6" ref="D56:L56">SUM(D6,D28,D39,D50,D55)</f>
        <v>7717878.2499997495</v>
      </c>
      <c r="E56" s="74">
        <f t="shared" si="6"/>
        <v>3719</v>
      </c>
      <c r="F56" s="86">
        <f t="shared" si="6"/>
        <v>6691471.60999996</v>
      </c>
      <c r="G56" s="74">
        <f t="shared" si="6"/>
        <v>171</v>
      </c>
      <c r="H56" s="86">
        <f t="shared" si="6"/>
        <v>501903.44999999995</v>
      </c>
      <c r="I56" s="74">
        <f t="shared" si="6"/>
        <v>40</v>
      </c>
      <c r="J56" s="86">
        <f t="shared" si="6"/>
        <v>102884.23</v>
      </c>
      <c r="K56" s="74">
        <f t="shared" si="6"/>
        <v>1763</v>
      </c>
      <c r="L56" s="86">
        <f t="shared" si="6"/>
        <v>1604478.04000004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&amp;L45535856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1741</v>
      </c>
      <c r="F4" s="84">
        <f>SUM(F5:F25)</f>
        <v>1580398.229999997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168</v>
      </c>
      <c r="F5" s="85">
        <v>182468.55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35</v>
      </c>
      <c r="F11" s="85">
        <v>30268.8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17</v>
      </c>
      <c r="F12" s="85">
        <v>14293.6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730</v>
      </c>
      <c r="F13" s="85">
        <v>644368.160000002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329</v>
      </c>
      <c r="F14" s="85">
        <v>292846.389999998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3</v>
      </c>
      <c r="F16" s="85">
        <v>2522.4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457</v>
      </c>
      <c r="F17" s="85">
        <v>411948.729999997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1</v>
      </c>
      <c r="F18" s="85">
        <v>840.8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1</v>
      </c>
      <c r="F21" s="85">
        <v>840.8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3.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3.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124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125</v>
      </c>
      <c r="D34" s="178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&amp;L45535856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User</cp:lastModifiedBy>
  <cp:lastPrinted>2018-03-15T06:41:01Z</cp:lastPrinted>
  <dcterms:created xsi:type="dcterms:W3CDTF">1996-10-08T23:32:33Z</dcterms:created>
  <dcterms:modified xsi:type="dcterms:W3CDTF">2021-02-08T08:51:12Z</dcterms:modified>
  <cp:category/>
  <cp:version/>
  <cp:contentType/>
  <cp:contentStatus/>
</cp:coreProperties>
</file>